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C69" i="1"/>
  <c r="H30" i="1"/>
  <c r="H40" i="1"/>
  <c r="H51" i="1"/>
  <c r="H26" i="1"/>
  <c r="H15" i="1" l="1"/>
  <c r="H62" i="1" l="1"/>
  <c r="H38" i="1"/>
  <c r="H34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<sst xmlns="http://schemas.openxmlformats.org/spreadsheetml/2006/main" count="68" uniqueCount="40">
  <si>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</si>
  <si>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</si>
  <si>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</si>
  <si>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</si>
  <si>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</si>
  <si>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</si>
  <si>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</si>
  <si>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</si>
  <si>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</si>
  <si>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</si>
  <si>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</si>
  <si>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</si>
  <si>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</si>
  <si>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</si>
  <si>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</si>
  <si>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</si>
  <si>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</si>
  <si>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</si>
  <si>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</si>
  <si>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</si>
  <si>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</si>
  <si>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</si>
  <si>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</si>
  <si>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</si>
  <si>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</si>
  <si>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</si>
  <si>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</si>
  <si>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</si>
  <si>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</si>
  <si>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</si>
  <si>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</si>
  <si>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</si>
  <si>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21.04.2026</t>
  </si>
  <si>
    <t>Primljena i neutrošena participacija od 21.04.2026</t>
  </si>
  <si>
    <t xml:space="preserve">Dana 21.04.2026. godine Dom zdravlja Požarevac je izvršio plaćanje prema dobavljačima: </t>
  </si>
  <si>
    <t>Messer Tehnogas</t>
  </si>
  <si>
    <t>8-26-1</t>
  </si>
  <si>
    <t>Razvigor</t>
  </si>
  <si>
    <t>UKUPNO MATERIJALNI TROŠKOVI</t>
  </si>
  <si>
    <t>UKUPNO MEDICINSKI KISEONIK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</si>
</sst>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61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abSelected="1" topLeftCell="B1" zoomScaleNormal="100" workbookViewId="0">
      <selection activeCell="B71" sqref="B71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6" t="s">
        <v>29</v>
      </c>
      <c r="C2" s="56"/>
      <c r="D2" s="56"/>
      <c r="E2" s="56"/>
      <c r="F2" s="56"/>
      <c r="G2" s="56"/>
      <c r="H2" s="56"/>
    </row>
    <row r="4" spans="2:15" x14ac:dyDescent="0.25">
      <c r="B4" s="38" t="s">
        <v>0</v>
      </c>
      <c r="C4" s="38"/>
      <c r="D4" s="38"/>
    </row>
    <row r="5" spans="2:15" x14ac:dyDescent="0.25">
      <c r="B5" s="38" t="s">
        <v>1</v>
      </c>
      <c r="C5" s="38"/>
      <c r="D5" s="38"/>
    </row>
    <row r="6" spans="2:15" x14ac:dyDescent="0.25">
      <c r="B6" s="38" t="s">
        <v>2</v>
      </c>
      <c r="C6" s="38"/>
      <c r="D6" s="38"/>
    </row>
    <row r="7" spans="2:15" x14ac:dyDescent="0.25">
      <c r="I7" s="5"/>
      <c r="J7" s="5"/>
    </row>
    <row r="8" spans="2:15" x14ac:dyDescent="0.25">
      <c r="B8" s="39" t="s">
        <v>32</v>
      </c>
      <c r="C8" s="39"/>
      <c r="D8" s="39"/>
      <c r="E8" s="39"/>
      <c r="F8" s="39"/>
      <c r="G8" s="39"/>
      <c r="H8" s="39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4" t="s">
        <v>3</v>
      </c>
      <c r="C11" s="45"/>
      <c r="D11" s="45"/>
      <c r="E11" s="45"/>
      <c r="F11" s="46"/>
      <c r="G11" s="27" t="s">
        <v>4</v>
      </c>
      <c r="H11" s="27" t="s">
        <v>5</v>
      </c>
      <c r="I11" s="5"/>
      <c r="J11" s="5"/>
      <c r="K11" s="40"/>
      <c r="L11" s="40"/>
      <c r="M11" s="40"/>
      <c r="N11" s="40"/>
      <c r="O11" s="40"/>
    </row>
    <row r="12" spans="2:15" x14ac:dyDescent="0.25">
      <c r="B12" s="42" t="s">
        <v>6</v>
      </c>
      <c r="C12" s="42"/>
      <c r="D12" s="42"/>
      <c r="E12" s="42"/>
      <c r="F12" s="42"/>
      <c r="G12" s="28">
        <v>46133</v>
      </c>
      <c r="H12" s="20">
        <v>1749019.5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1" t="s">
        <v>7</v>
      </c>
      <c r="C13" s="41"/>
      <c r="D13" s="41"/>
      <c r="E13" s="41"/>
      <c r="F13" s="41"/>
      <c r="G13" s="29">
        <v>46133</v>
      </c>
      <c r="H13" s="1">
        <f>H14+H31-H39-H55</f>
        <v>702048.99999999977</v>
      </c>
      <c r="I13" s="5"/>
      <c r="J13" s="5"/>
      <c r="K13" s="3"/>
      <c r="L13" s="3"/>
      <c r="M13" s="12"/>
      <c r="N13" s="3"/>
      <c r="O13" s="3"/>
    </row>
    <row r="14" spans="2:15" x14ac:dyDescent="0.25">
      <c r="B14" s="43" t="s">
        <v>30</v>
      </c>
      <c r="C14" s="43"/>
      <c r="D14" s="43"/>
      <c r="E14" s="43"/>
      <c r="F14" s="43"/>
      <c r="G14" s="21">
        <v>46133</v>
      </c>
      <c r="H14" s="22">
        <f>SUM(H15:H30)</f>
        <v>321424.3699999997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f>4974.84+1205.58</f>
        <v>6180.42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v>0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8195.2199999999993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</f>
        <v>159898.72999999972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1900+8700+2150+4300+10050+2750+1450+7350+3900+7700+3350+5550+3650+1750+12350+1100+1300+4950+3300+1200+7550+3500+1450+6200+3200+950+9400+2500+3550+6750+2300+950+6500+3600</f>
        <v>147150</v>
      </c>
      <c r="I30" s="14"/>
      <c r="J30" s="5"/>
      <c r="K30" s="2"/>
      <c r="L30" s="2"/>
    </row>
    <row r="31" spans="2:13" x14ac:dyDescent="0.25">
      <c r="B31" s="35" t="s">
        <v>31</v>
      </c>
      <c r="C31" s="36"/>
      <c r="D31" s="36"/>
      <c r="E31" s="36"/>
      <c r="F31" s="37"/>
      <c r="G31" s="21">
        <v>46133</v>
      </c>
      <c r="H31" s="22">
        <f>H32+H33+H34+H35+H37+H38+H36</f>
        <v>400555.37000000005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22765</f>
        <v>22765</v>
      </c>
      <c r="I38" s="5"/>
      <c r="J38" s="5"/>
      <c r="K38" s="2"/>
    </row>
    <row r="39" spans="2:12" x14ac:dyDescent="0.25">
      <c r="B39" s="50" t="s">
        <v>19</v>
      </c>
      <c r="C39" s="51"/>
      <c r="D39" s="51"/>
      <c r="E39" s="51"/>
      <c r="F39" s="52"/>
      <c r="G39" s="18">
        <v>46133</v>
      </c>
      <c r="H39" s="19">
        <f>SUM(H40:H54)</f>
        <v>19930.739999999998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f>4974.84+1205.58</f>
        <v>6180.42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8195.2199999999993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3471+2000+78.1+6</f>
        <v>5555.1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50" t="s">
        <v>20</v>
      </c>
      <c r="C55" s="51"/>
      <c r="D55" s="51"/>
      <c r="E55" s="51"/>
      <c r="F55" s="52"/>
      <c r="G55" s="18">
        <v>46133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53" t="s">
        <v>21</v>
      </c>
      <c r="C62" s="54"/>
      <c r="D62" s="54"/>
      <c r="E62" s="54"/>
      <c r="F62" s="55"/>
      <c r="G62" s="24">
        <v>46133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6082460.98-7682.4+16512.4-16512.4+54996.71+625615.85+74472.33-625615.85-9175.98+53878-4193878+17354.53-17354.53+55837.58+76875.98+666540.43-666540.43+64248.03-1320000+17354.53-17354.53+0.39-27844+63167.34+89661.54+722280.01-3520-6528-722280.01+17354.53-17354.53</f>
        <v>1046970.4999999995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47" t="s">
        <v>23</v>
      </c>
      <c r="C64" s="48"/>
      <c r="D64" s="48"/>
      <c r="E64" s="48"/>
      <c r="F64" s="49"/>
      <c r="G64" s="23"/>
      <c r="H64" s="26">
        <f>H14+H31-H39-H55+H62-H63</f>
        <v>1749019.4999999993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34</v>
      </c>
      <c r="C66" s="31"/>
      <c r="D66" s="31"/>
      <c r="E66" s="8"/>
      <c r="F66" s="8"/>
      <c r="G66" s="3"/>
      <c r="H66" s="7"/>
      <c r="I66" s="5"/>
      <c r="J66" s="5"/>
      <c r="K66" s="2"/>
    </row>
    <row r="68" spans="2:11" x14ac:dyDescent="0.25">
      <c r="B68" s="57" t="s">
        <v>35</v>
      </c>
      <c r="C68" s="1">
        <v>8195.2199999999993</v>
      </c>
      <c r="D68" s="58">
        <v>6171768716</v>
      </c>
    </row>
    <row r="69" spans="2:11" x14ac:dyDescent="0.25">
      <c r="B69" s="60" t="s">
        <v>39</v>
      </c>
      <c r="C69" s="59">
        <f>SUM(C68)</f>
        <v>8195.2199999999993</v>
      </c>
      <c r="D69" s="58"/>
    </row>
    <row r="70" spans="2:11" x14ac:dyDescent="0.25">
      <c r="B70" s="57" t="s">
        <v>37</v>
      </c>
      <c r="C70" s="1">
        <v>2000</v>
      </c>
      <c r="D70" s="58" t="s">
        <v>36</v>
      </c>
    </row>
    <row r="71" spans="2:11" x14ac:dyDescent="0.25">
      <c r="B71" s="60" t="s">
        <v>38</v>
      </c>
      <c r="C71" s="59">
        <f>SUM(C70)</f>
        <v>2000</v>
      </c>
      <c r="D71" s="58"/>
    </row>
  </sheetData>
  <mergeCells count="60"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K11:O11"/>
    <mergeCell ref="B13:F13"/>
    <mergeCell ref="B12:F12"/>
    <mergeCell ref="B14:F14"/>
    <mergeCell ref="B11:F11"/>
    <mergeCell ref="B5:D5"/>
    <mergeCell ref="B6:D6"/>
    <mergeCell ref="B8:H8"/>
    <mergeCell ref="B15:F15"/>
    <mergeCell ref="B20:F20"/>
    <mergeCell ref="B19:F19"/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2026-04-22T12:32:11Z</dcterms:modified>
  <cp:category/>
  <cp:contentStatus/>
</cp:coreProperties>
</file>